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7795" windowHeight="13365"/>
  </bookViews>
  <sheets>
    <sheet name="Лист1" sheetId="1" r:id="rId1"/>
  </sheets>
  <calcPr calcId="144525"/>
</workbook>
</file>

<file path=xl/calcChain.xml><?xml version="1.0" encoding="utf-8"?>
<calcChain xmlns="http://schemas.openxmlformats.org/spreadsheetml/2006/main">
  <c r="E43" i="1" l="1"/>
  <c r="D46" i="1" l="1"/>
  <c r="C46" i="1"/>
  <c r="D41" i="1" l="1"/>
  <c r="D24" i="1"/>
  <c r="C41" i="1"/>
  <c r="E38" i="1"/>
  <c r="E37" i="1"/>
  <c r="E36" i="1"/>
  <c r="E34" i="1"/>
  <c r="E33" i="1"/>
  <c r="E30" i="1"/>
  <c r="E29" i="1"/>
  <c r="E28" i="1"/>
  <c r="E26" i="1"/>
  <c r="C24" i="1"/>
  <c r="E24" i="1" s="1"/>
  <c r="E21" i="1"/>
  <c r="E16" i="1"/>
  <c r="E12" i="1"/>
  <c r="E8" i="1"/>
  <c r="E46" i="1"/>
  <c r="E45" i="1"/>
  <c r="E44" i="1"/>
  <c r="E42" i="1"/>
  <c r="E41" i="1"/>
  <c r="E40" i="1"/>
  <c r="E39" i="1"/>
  <c r="E35" i="1"/>
  <c r="E31" i="1"/>
  <c r="E27" i="1"/>
  <c r="E23" i="1"/>
  <c r="E19" i="1"/>
  <c r="E14" i="1"/>
  <c r="E10" i="1"/>
  <c r="E32" i="1" l="1"/>
  <c r="E25" i="1"/>
  <c r="E7" i="1"/>
  <c r="E9" i="1"/>
  <c r="E11" i="1"/>
  <c r="E13" i="1"/>
  <c r="E15" i="1"/>
  <c r="E17" i="1"/>
  <c r="E18" i="1"/>
  <c r="E20" i="1"/>
  <c r="E22" i="1"/>
</calcChain>
</file>

<file path=xl/sharedStrings.xml><?xml version="1.0" encoding="utf-8"?>
<sst xmlns="http://schemas.openxmlformats.org/spreadsheetml/2006/main" count="88" uniqueCount="88">
  <si>
    <t>Код</t>
  </si>
  <si>
    <t>Показник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</si>
  <si>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</si>
  <si>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</si>
  <si>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</si>
  <si>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</si>
  <si>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0191</t>
  </si>
  <si>
    <t>Проведення місцевих виборів</t>
  </si>
  <si>
    <t>1010</t>
  </si>
  <si>
    <t>Надання дошкільної освіти</t>
  </si>
  <si>
    <t>1020</t>
  </si>
  <si>
    <t>Надання загальної середньої освіти загальноосвітніми навчальними закладами ( в т. ч. школою-дитячим садком, інтернатом при школі), спеціалізованими школами, ліцеями, гімназіями, колегіумами</t>
  </si>
  <si>
    <t>1030</t>
  </si>
  <si>
    <t>Надання загальної середньої освіти вечiрнiми (змінними) школами</t>
  </si>
  <si>
    <t>1090</t>
  </si>
  <si>
    <t>Надання позашкільної освіти позашкільними закладами освіти, заходи із позашкільної роботи з дітьми</t>
  </si>
  <si>
    <t>1100</t>
  </si>
  <si>
    <t>Надання спеціальної освіти школами естетичного виховання (музичними, художніми, хореографічними, театральними, хоровими, мистецькими)</t>
  </si>
  <si>
    <t>1150</t>
  </si>
  <si>
    <t>Методичне забезпечення діяльності навчальних закладів</t>
  </si>
  <si>
    <t>1161</t>
  </si>
  <si>
    <t>Забезпечення діяльності інших закладів у сфері освіти</t>
  </si>
  <si>
    <t>1162</t>
  </si>
  <si>
    <t>Інші програми та заходи у сфері освіти</t>
  </si>
  <si>
    <t>1170</t>
  </si>
  <si>
    <t>Забезпечення діяльності інклюзивно-ресурсних центрів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</si>
  <si>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</si>
  <si>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</si>
  <si>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2145</t>
  </si>
  <si>
    <t>Централізовані заходи з лікування онкологічних хворих</t>
  </si>
  <si>
    <t>2146</t>
  </si>
  <si>
    <t>Відшкодування вартості лікарських засобів для лікування окремих захворювань</t>
  </si>
  <si>
    <t>3033</t>
  </si>
  <si>
    <t>Компенсаційні виплати на пільговий проїзд автомобільним транспортом окремим категоріям громадян</t>
  </si>
  <si>
    <t>3035</t>
  </si>
  <si>
    <t>Компенсаційні виплати за пільговий проїзд окремих категорій громадян на залізничному транспорті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</si>
  <si>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</si>
  <si>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</si>
  <si>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3210</t>
  </si>
  <si>
    <t>Організація та проведення громадських робіт</t>
  </si>
  <si>
    <t>3241</t>
  </si>
  <si>
    <t>Забезпечення діяльності інших закладів у сфері соціального захисту і соціального забезпечення</t>
  </si>
  <si>
    <t>3242</t>
  </si>
  <si>
    <t>Інші заходи у сфері соціального захисту і соціального забезпечення</t>
  </si>
  <si>
    <t>4030</t>
  </si>
  <si>
    <t>Забезпечення діяльності бібліотек</t>
  </si>
  <si>
    <t>4040</t>
  </si>
  <si>
    <t>Забезпечення діяльності музеїв i виставок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</si>
  <si>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</si>
  <si>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</si>
  <si>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</si>
  <si>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</si>
  <si>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</si>
  <si>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</si>
  <si>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5011</t>
  </si>
  <si>
    <t>Проведення навчально-тренувальних зборів і змагань з олімпійських видів спорту</t>
  </si>
  <si>
    <t>5012</t>
  </si>
  <si>
    <t>Проведення навчально-тренувальних зборів і змагань з неолімпійських видів спорту</t>
  </si>
  <si>
    <t>5031</t>
  </si>
  <si>
    <t>Утримання та навчально-тренувальна робота комунальних дитячо-юнацьких спортивних шкіл</t>
  </si>
  <si>
    <t>6011</t>
  </si>
  <si>
    <t>Експлуатація та технічне обслуговування житлового фонду</t>
  </si>
  <si>
    <t>6013</t>
  </si>
  <si>
    <t>Забезпечення діяльності водопровідно-каналізаційного господарства</t>
  </si>
  <si>
    <t>6030</t>
  </si>
  <si>
    <t>Організація благоустрою населених пунктів</t>
  </si>
  <si>
    <t>7411</t>
  </si>
  <si>
    <t>Утримання та розвиток автотранспорту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</si>
  <si>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</si>
  <si>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</si>
  <si>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8312</t>
  </si>
  <si>
    <t>Утилізація відходів</t>
  </si>
  <si>
    <t>9410</t>
  </si>
  <si>
    <t>Субвенція з місцевого бюджету на здійснення переданих видатків у сфері охорони здоров`я за рахунок коштів медичної субвенції</t>
  </si>
  <si>
    <t>9770</t>
  </si>
  <si>
    <t>Інші субвенції з місцевого бюджету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</si>
  <si>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</si>
  <si>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</si>
  <si>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</si>
  <si>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>(загальний фонд)</t>
  </si>
  <si>
    <t>тис. грн.</t>
  </si>
  <si>
    <t>% виконання плану</t>
  </si>
  <si>
    <t>Начальник відділу бюджетних відносин</t>
  </si>
  <si>
    <t>Н.В. Тараненко</t>
  </si>
  <si>
    <t>План на 2019 рік</t>
  </si>
  <si>
    <t>Касові видатки за  2019 рік</t>
  </si>
  <si>
    <t>Субвенція з місцевого бюджету за рахунок залишку коштів медичної субвенції, що утворився на початок бюджетного періоду</t>
  </si>
  <si>
    <t>Аналіз виконання бюджету об'єднаної територіальної громади Оріхівської міської ради за  2019 рік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</si>
</sst>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4" x14ac:knownFonts="1">
    <font>
      <sz val="10"/>
      <color theme="1"/>
      <name val="Calibri"/>
      <family val="2"/>
      <charset val="1"/>
      <scheme val="minor"/>
    </font>
    <font>
      <sz val="12"/>
      <color theme="1"/>
      <name val="Calibri"/>
      <family val="2"/>
      <charset val="1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2" borderId="1" xfId="0" applyFont="1" applyFill="1" applyBorder="1"/>
    <xf numFmtId="0" fontId="1" fillId="2" borderId="0" xfId="0" applyFont="1" applyFill="1"/>
    <xf numFmtId="0" fontId="1" fillId="2" borderId="1" xfId="0" applyFont="1" applyFill="1" applyBorder="1" applyAlignment="1">
      <alignment vertical="center" wrapText="1"/>
    </xf>
    <xf numFmtId="0" fontId="1" fillId="2" borderId="1" xfId="0" quotePrefix="1" applyFont="1" applyFill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2" fontId="1" fillId="2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1" fillId="2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2" borderId="1" xfId="0" applyFont="1" applyFill="1" applyBorder="1"/>
    <xf numFmtId="164" fontId="3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8"/>
  <sheetViews>
    <sheetView tabSelected="1" topLeftCell="A25" zoomScaleNormal="100" workbookViewId="0">
      <selection activeCell="J7" sqref="J7"/>
    </sheetView>
  </sheetViews>
  <sheetFormatPr defaultRowHeight="12.75" x14ac:dyDescent="0.2"/>
  <cols>
    <col min="1" max="1" width="12.42578125" bestFit="1" customWidth="1"/>
    <col min="2" max="2" width="69.140625" customWidth="1"/>
    <col min="3" max="3" width="19.5703125" customWidth="1"/>
    <col min="4" max="4" width="22.5703125" customWidth="1"/>
    <col min="5" max="5" width="17.140625" customWidth="1"/>
  </cols>
  <sheetData>
    <row r="2" spans="1:5" ht="18.75" x14ac:dyDescent="0.2">
      <c r="A2" s="18" t="s">
        <v>87</v>
      </c>
      <c r="B2" s="18"/>
      <c r="C2" s="18"/>
      <c r="D2" s="18"/>
      <c r="E2" s="19"/>
    </row>
    <row r="3" spans="1:5" ht="18.75" x14ac:dyDescent="0.3">
      <c r="A3" s="17" t="s">
        <v>79</v>
      </c>
      <c r="B3" s="17"/>
      <c r="C3" s="17"/>
      <c r="D3" s="17"/>
    </row>
    <row r="4" spans="1:5" ht="15.75" x14ac:dyDescent="0.25">
      <c r="E4" s="11" t="s">
        <v>80</v>
      </c>
    </row>
    <row r="5" spans="1:5" s="3" customFormat="1" ht="31.5" x14ac:dyDescent="0.25">
      <c r="A5" s="2" t="s">
        <v>0</v>
      </c>
      <c r="B5" s="2" t="s">
        <v>1</v>
      </c>
      <c r="C5" s="2" t="s">
        <v>84</v>
      </c>
      <c r="D5" s="2" t="s">
        <v>85</v>
      </c>
      <c r="E5" s="2" t="s">
        <v>81</v>
      </c>
    </row>
    <row r="6" spans="1:5" s="3" customFormat="1" ht="15.75" x14ac:dyDescent="0.25">
      <c r="A6" s="2">
        <v>1</v>
      </c>
      <c r="B6" s="2">
        <v>2</v>
      </c>
      <c r="C6" s="2">
        <v>3</v>
      </c>
      <c r="D6" s="2">
        <v>4</v>
      </c>
      <c r="E6" s="2">
        <v>5</v>
      </c>
    </row>
    <row r="7" spans="1:5" s="5" customFormat="1" ht="47.25" x14ac:dyDescent="0.25">
      <c r="A7" s="7" t="s">
        <v>2</v>
      </c>
      <c r="B7" s="6" t="s">
        <v>3</v>
      </c>
      <c r="C7" s="9">
        <v>19119.3</v>
      </c>
      <c r="D7" s="9">
        <v>19064.2</v>
      </c>
      <c r="E7" s="9">
        <f>D7/C7*100</f>
        <v>99.711809532775789</v>
      </c>
    </row>
    <row r="8" spans="1:5" s="5" customFormat="1" ht="15.75" x14ac:dyDescent="0.25">
      <c r="A8" s="7" t="s">
        <v>4</v>
      </c>
      <c r="B8" s="4" t="s">
        <v>5</v>
      </c>
      <c r="C8" s="9">
        <v>270.8</v>
      </c>
      <c r="D8" s="9">
        <v>269.8</v>
      </c>
      <c r="E8" s="9">
        <f t="shared" ref="E8:E46" si="0">D8/C8*100</f>
        <v>99.630723781388468</v>
      </c>
    </row>
    <row r="9" spans="1:5" s="5" customFormat="1" ht="15.75" x14ac:dyDescent="0.25">
      <c r="A9" s="7" t="s">
        <v>6</v>
      </c>
      <c r="B9" s="4" t="s">
        <v>7</v>
      </c>
      <c r="C9" s="9">
        <v>96.6</v>
      </c>
      <c r="D9" s="9">
        <v>96.1</v>
      </c>
      <c r="E9" s="9">
        <f t="shared" si="0"/>
        <v>99.482401656314707</v>
      </c>
    </row>
    <row r="10" spans="1:5" s="5" customFormat="1" ht="15.75" x14ac:dyDescent="0.25">
      <c r="A10" s="7" t="s">
        <v>8</v>
      </c>
      <c r="B10" s="4" t="s">
        <v>9</v>
      </c>
      <c r="C10" s="9">
        <v>23627.4</v>
      </c>
      <c r="D10" s="9">
        <v>23228.3</v>
      </c>
      <c r="E10" s="9">
        <f t="shared" si="0"/>
        <v>98.310859425920754</v>
      </c>
    </row>
    <row r="11" spans="1:5" s="5" customFormat="1" ht="63" x14ac:dyDescent="0.25">
      <c r="A11" s="7" t="s">
        <v>10</v>
      </c>
      <c r="B11" s="6" t="s">
        <v>11</v>
      </c>
      <c r="C11" s="9">
        <v>53987.7</v>
      </c>
      <c r="D11" s="9">
        <v>50475.5</v>
      </c>
      <c r="E11" s="9">
        <f t="shared" si="0"/>
        <v>93.494444104860932</v>
      </c>
    </row>
    <row r="12" spans="1:5" s="5" customFormat="1" ht="31.5" x14ac:dyDescent="0.25">
      <c r="A12" s="7" t="s">
        <v>12</v>
      </c>
      <c r="B12" s="6" t="s">
        <v>13</v>
      </c>
      <c r="C12" s="9">
        <v>848.2</v>
      </c>
      <c r="D12" s="9">
        <v>236.6</v>
      </c>
      <c r="E12" s="9">
        <f t="shared" si="0"/>
        <v>27.894364536665879</v>
      </c>
    </row>
    <row r="13" spans="1:5" s="5" customFormat="1" ht="31.5" x14ac:dyDescent="0.25">
      <c r="A13" s="7" t="s">
        <v>14</v>
      </c>
      <c r="B13" s="6" t="s">
        <v>15</v>
      </c>
      <c r="C13" s="9">
        <v>1269</v>
      </c>
      <c r="D13" s="9">
        <v>1232.9000000000001</v>
      </c>
      <c r="E13" s="9">
        <f t="shared" si="0"/>
        <v>97.155240346729727</v>
      </c>
    </row>
    <row r="14" spans="1:5" s="5" customFormat="1" ht="47.25" x14ac:dyDescent="0.25">
      <c r="A14" s="7" t="s">
        <v>16</v>
      </c>
      <c r="B14" s="6" t="s">
        <v>17</v>
      </c>
      <c r="C14" s="9">
        <v>2950.5</v>
      </c>
      <c r="D14" s="9">
        <v>2900.6</v>
      </c>
      <c r="E14" s="9">
        <f t="shared" si="0"/>
        <v>98.30876122691069</v>
      </c>
    </row>
    <row r="15" spans="1:5" s="5" customFormat="1" ht="15.75" x14ac:dyDescent="0.25">
      <c r="A15" s="7" t="s">
        <v>18</v>
      </c>
      <c r="B15" s="4" t="s">
        <v>19</v>
      </c>
      <c r="C15" s="9">
        <v>490.6</v>
      </c>
      <c r="D15" s="9">
        <v>448.5</v>
      </c>
      <c r="E15" s="9">
        <f t="shared" si="0"/>
        <v>91.418671015083561</v>
      </c>
    </row>
    <row r="16" spans="1:5" s="5" customFormat="1" ht="15.75" x14ac:dyDescent="0.25">
      <c r="A16" s="7" t="s">
        <v>20</v>
      </c>
      <c r="B16" s="4" t="s">
        <v>21</v>
      </c>
      <c r="C16" s="9">
        <v>1203.8</v>
      </c>
      <c r="D16" s="9">
        <v>1101.5999999999999</v>
      </c>
      <c r="E16" s="9">
        <f t="shared" si="0"/>
        <v>91.510217644126925</v>
      </c>
    </row>
    <row r="17" spans="1:5" s="5" customFormat="1" ht="15.75" x14ac:dyDescent="0.25">
      <c r="A17" s="7" t="s">
        <v>22</v>
      </c>
      <c r="B17" s="4" t="s">
        <v>23</v>
      </c>
      <c r="C17" s="9">
        <v>36.200000000000003</v>
      </c>
      <c r="D17" s="9">
        <v>5.4</v>
      </c>
      <c r="E17" s="9">
        <f t="shared" si="0"/>
        <v>14.917127071823206</v>
      </c>
    </row>
    <row r="18" spans="1:5" s="5" customFormat="1" ht="15.75" x14ac:dyDescent="0.25">
      <c r="A18" s="7" t="s">
        <v>24</v>
      </c>
      <c r="B18" s="4" t="s">
        <v>25</v>
      </c>
      <c r="C18" s="9">
        <v>1451.3</v>
      </c>
      <c r="D18" s="9">
        <v>998.4</v>
      </c>
      <c r="E18" s="9">
        <f t="shared" si="0"/>
        <v>68.793495486804929</v>
      </c>
    </row>
    <row r="19" spans="1:5" s="5" customFormat="1" ht="31.5" x14ac:dyDescent="0.25">
      <c r="A19" s="7" t="s">
        <v>26</v>
      </c>
      <c r="B19" s="6" t="s">
        <v>27</v>
      </c>
      <c r="C19" s="9">
        <v>377.5</v>
      </c>
      <c r="D19" s="9">
        <v>349.5</v>
      </c>
      <c r="E19" s="9">
        <f t="shared" si="0"/>
        <v>92.58278145695364</v>
      </c>
    </row>
    <row r="20" spans="1:5" s="5" customFormat="1" ht="15.75" x14ac:dyDescent="0.25">
      <c r="A20" s="7" t="s">
        <v>28</v>
      </c>
      <c r="B20" s="4" t="s">
        <v>29</v>
      </c>
      <c r="C20" s="9">
        <v>380</v>
      </c>
      <c r="D20" s="9">
        <v>379.6</v>
      </c>
      <c r="E20" s="9">
        <f t="shared" si="0"/>
        <v>99.894736842105274</v>
      </c>
    </row>
    <row r="21" spans="1:5" s="5" customFormat="1" ht="31.5" x14ac:dyDescent="0.25">
      <c r="A21" s="7" t="s">
        <v>30</v>
      </c>
      <c r="B21" s="6" t="s">
        <v>31</v>
      </c>
      <c r="C21" s="9">
        <v>127.7</v>
      </c>
      <c r="D21" s="9">
        <v>127.7</v>
      </c>
      <c r="E21" s="9">
        <f t="shared" si="0"/>
        <v>100</v>
      </c>
    </row>
    <row r="22" spans="1:5" s="5" customFormat="1" ht="31.5" x14ac:dyDescent="0.25">
      <c r="A22" s="7" t="s">
        <v>32</v>
      </c>
      <c r="B22" s="6" t="s">
        <v>33</v>
      </c>
      <c r="C22" s="9">
        <v>118</v>
      </c>
      <c r="D22" s="9">
        <v>118</v>
      </c>
      <c r="E22" s="9">
        <f t="shared" si="0"/>
        <v>100</v>
      </c>
    </row>
    <row r="23" spans="1:5" s="5" customFormat="1" ht="31.5" x14ac:dyDescent="0.25">
      <c r="A23" s="7" t="s">
        <v>34</v>
      </c>
      <c r="B23" s="6" t="s">
        <v>35</v>
      </c>
      <c r="C23" s="9">
        <v>26</v>
      </c>
      <c r="D23" s="9">
        <v>23.8</v>
      </c>
      <c r="E23" s="9">
        <f t="shared" si="0"/>
        <v>91.538461538461547</v>
      </c>
    </row>
    <row r="24" spans="1:5" s="5" customFormat="1" ht="47.25" x14ac:dyDescent="0.25">
      <c r="A24" s="7" t="s">
        <v>36</v>
      </c>
      <c r="B24" s="6" t="s">
        <v>37</v>
      </c>
      <c r="C24" s="9">
        <f>399000/1000</f>
        <v>399</v>
      </c>
      <c r="D24" s="9">
        <f>399000/1000</f>
        <v>399</v>
      </c>
      <c r="E24" s="9">
        <f t="shared" si="0"/>
        <v>100</v>
      </c>
    </row>
    <row r="25" spans="1:5" s="5" customFormat="1" ht="15.75" x14ac:dyDescent="0.25">
      <c r="A25" s="7" t="s">
        <v>38</v>
      </c>
      <c r="B25" s="4" t="s">
        <v>39</v>
      </c>
      <c r="C25" s="9">
        <v>100</v>
      </c>
      <c r="D25" s="9">
        <v>99.9</v>
      </c>
      <c r="E25" s="9">
        <f t="shared" si="0"/>
        <v>99.9</v>
      </c>
    </row>
    <row r="26" spans="1:5" s="5" customFormat="1" ht="31.5" x14ac:dyDescent="0.25">
      <c r="A26" s="7" t="s">
        <v>40</v>
      </c>
      <c r="B26" s="6" t="s">
        <v>41</v>
      </c>
      <c r="C26" s="9">
        <v>2215.3000000000002</v>
      </c>
      <c r="D26" s="9">
        <v>2207.8000000000002</v>
      </c>
      <c r="E26" s="9">
        <f t="shared" si="0"/>
        <v>99.661445402428555</v>
      </c>
    </row>
    <row r="27" spans="1:5" s="5" customFormat="1" ht="31.5" x14ac:dyDescent="0.25">
      <c r="A27" s="7" t="s">
        <v>42</v>
      </c>
      <c r="B27" s="6" t="s">
        <v>43</v>
      </c>
      <c r="C27" s="9">
        <v>274.39999999999998</v>
      </c>
      <c r="D27" s="9">
        <v>274.3</v>
      </c>
      <c r="E27" s="9">
        <f t="shared" si="0"/>
        <v>99.963556851311964</v>
      </c>
    </row>
    <row r="28" spans="1:5" s="5" customFormat="1" ht="15.75" x14ac:dyDescent="0.25">
      <c r="A28" s="7" t="s">
        <v>44</v>
      </c>
      <c r="B28" s="6" t="s">
        <v>45</v>
      </c>
      <c r="C28" s="9">
        <v>1405.6</v>
      </c>
      <c r="D28" s="9">
        <v>1405</v>
      </c>
      <c r="E28" s="9">
        <f t="shared" si="0"/>
        <v>99.957313602731929</v>
      </c>
    </row>
    <row r="29" spans="1:5" s="5" customFormat="1" ht="15.75" x14ac:dyDescent="0.25">
      <c r="A29" s="7" t="s">
        <v>46</v>
      </c>
      <c r="B29" s="6" t="s">
        <v>47</v>
      </c>
      <c r="C29" s="9">
        <v>286</v>
      </c>
      <c r="D29" s="9">
        <v>286</v>
      </c>
      <c r="E29" s="9">
        <f t="shared" si="0"/>
        <v>100</v>
      </c>
    </row>
    <row r="30" spans="1:5" s="5" customFormat="1" ht="31.5" x14ac:dyDescent="0.25">
      <c r="A30" s="7" t="s">
        <v>48</v>
      </c>
      <c r="B30" s="6" t="s">
        <v>49</v>
      </c>
      <c r="C30" s="9">
        <v>3599.2</v>
      </c>
      <c r="D30" s="9">
        <v>3595.4</v>
      </c>
      <c r="E30" s="9">
        <f t="shared" si="0"/>
        <v>99.89442098244055</v>
      </c>
    </row>
    <row r="31" spans="1:5" s="5" customFormat="1" ht="31.5" x14ac:dyDescent="0.25">
      <c r="A31" s="7" t="s">
        <v>50</v>
      </c>
      <c r="B31" s="6" t="s">
        <v>51</v>
      </c>
      <c r="C31" s="9">
        <v>1104.8</v>
      </c>
      <c r="D31" s="9">
        <v>1104.8</v>
      </c>
      <c r="E31" s="9">
        <f t="shared" si="0"/>
        <v>100</v>
      </c>
    </row>
    <row r="32" spans="1:5" s="5" customFormat="1" ht="15.75" x14ac:dyDescent="0.25">
      <c r="A32" s="7" t="s">
        <v>52</v>
      </c>
      <c r="B32" s="6" t="s">
        <v>53</v>
      </c>
      <c r="C32" s="9">
        <v>88.7</v>
      </c>
      <c r="D32" s="9">
        <v>88.7</v>
      </c>
      <c r="E32" s="9">
        <f t="shared" si="0"/>
        <v>100</v>
      </c>
    </row>
    <row r="33" spans="1:5" s="5" customFormat="1" ht="31.5" x14ac:dyDescent="0.25">
      <c r="A33" s="7" t="s">
        <v>54</v>
      </c>
      <c r="B33" s="6" t="s">
        <v>55</v>
      </c>
      <c r="C33" s="9">
        <v>41.7</v>
      </c>
      <c r="D33" s="9">
        <v>41.6</v>
      </c>
      <c r="E33" s="9">
        <f t="shared" si="0"/>
        <v>99.760191846522787</v>
      </c>
    </row>
    <row r="34" spans="1:5" s="5" customFormat="1" ht="31.5" x14ac:dyDescent="0.25">
      <c r="A34" s="7" t="s">
        <v>56</v>
      </c>
      <c r="B34" s="6" t="s">
        <v>57</v>
      </c>
      <c r="C34" s="9">
        <v>8.3000000000000007</v>
      </c>
      <c r="D34" s="9">
        <v>8.3000000000000007</v>
      </c>
      <c r="E34" s="9">
        <f t="shared" si="0"/>
        <v>100</v>
      </c>
    </row>
    <row r="35" spans="1:5" s="5" customFormat="1" ht="31.5" x14ac:dyDescent="0.25">
      <c r="A35" s="7" t="s">
        <v>58</v>
      </c>
      <c r="B35" s="6" t="s">
        <v>59</v>
      </c>
      <c r="C35" s="9">
        <v>2089.5</v>
      </c>
      <c r="D35" s="9">
        <v>2087</v>
      </c>
      <c r="E35" s="9">
        <f t="shared" si="0"/>
        <v>99.880354151710932</v>
      </c>
    </row>
    <row r="36" spans="1:5" s="5" customFormat="1" ht="15.75" x14ac:dyDescent="0.25">
      <c r="A36" s="7" t="s">
        <v>60</v>
      </c>
      <c r="B36" s="6" t="s">
        <v>61</v>
      </c>
      <c r="C36" s="9">
        <v>456.7</v>
      </c>
      <c r="D36" s="9">
        <v>456</v>
      </c>
      <c r="E36" s="9">
        <f t="shared" si="0"/>
        <v>99.846726516312685</v>
      </c>
    </row>
    <row r="37" spans="1:5" s="5" customFormat="1" ht="31.5" x14ac:dyDescent="0.25">
      <c r="A37" s="7" t="s">
        <v>62</v>
      </c>
      <c r="B37" s="6" t="s">
        <v>63</v>
      </c>
      <c r="C37" s="9">
        <v>1581.8</v>
      </c>
      <c r="D37" s="9">
        <v>1581.5</v>
      </c>
      <c r="E37" s="9">
        <f t="shared" si="0"/>
        <v>99.981034264761675</v>
      </c>
    </row>
    <row r="38" spans="1:5" s="5" customFormat="1" ht="15.75" x14ac:dyDescent="0.25">
      <c r="A38" s="7" t="s">
        <v>64</v>
      </c>
      <c r="B38" s="6" t="s">
        <v>65</v>
      </c>
      <c r="C38" s="9">
        <v>5889.8</v>
      </c>
      <c r="D38" s="9">
        <v>5882.2</v>
      </c>
      <c r="E38" s="9">
        <f t="shared" si="0"/>
        <v>99.870963360385744</v>
      </c>
    </row>
    <row r="39" spans="1:5" s="5" customFormat="1" ht="15.75" x14ac:dyDescent="0.25">
      <c r="A39" s="7" t="s">
        <v>66</v>
      </c>
      <c r="B39" s="6" t="s">
        <v>67</v>
      </c>
      <c r="C39" s="9">
        <v>160.80000000000001</v>
      </c>
      <c r="D39" s="9">
        <v>160</v>
      </c>
      <c r="E39" s="9">
        <f t="shared" si="0"/>
        <v>99.502487562189046</v>
      </c>
    </row>
    <row r="40" spans="1:5" s="5" customFormat="1" ht="31.5" x14ac:dyDescent="0.25">
      <c r="A40" s="7" t="s">
        <v>68</v>
      </c>
      <c r="B40" s="6" t="s">
        <v>69</v>
      </c>
      <c r="C40" s="9">
        <v>749.3</v>
      </c>
      <c r="D40" s="9">
        <v>747.9</v>
      </c>
      <c r="E40" s="9">
        <f t="shared" si="0"/>
        <v>99.813158948351798</v>
      </c>
    </row>
    <row r="41" spans="1:5" s="5" customFormat="1" ht="15.75" x14ac:dyDescent="0.25">
      <c r="A41" s="7" t="s">
        <v>70</v>
      </c>
      <c r="B41" s="6" t="s">
        <v>71</v>
      </c>
      <c r="C41" s="9">
        <f>100000/1000</f>
        <v>100</v>
      </c>
      <c r="D41" s="9">
        <f>99996/1000</f>
        <v>99.995999999999995</v>
      </c>
      <c r="E41" s="9">
        <f t="shared" si="0"/>
        <v>99.995999999999995</v>
      </c>
    </row>
    <row r="42" spans="1:5" s="5" customFormat="1" ht="47.25" x14ac:dyDescent="0.25">
      <c r="A42" s="7" t="s">
        <v>72</v>
      </c>
      <c r="B42" s="6" t="s">
        <v>73</v>
      </c>
      <c r="C42" s="9">
        <v>12990.2</v>
      </c>
      <c r="D42" s="9">
        <v>12990.2</v>
      </c>
      <c r="E42" s="9">
        <f t="shared" si="0"/>
        <v>100</v>
      </c>
    </row>
    <row r="43" spans="1:5" s="5" customFormat="1" ht="31.5" x14ac:dyDescent="0.25">
      <c r="A43" s="7">
        <v>9420</v>
      </c>
      <c r="B43" s="20" t="s">
        <v>86</v>
      </c>
      <c r="C43" s="9">
        <v>0.3</v>
      </c>
      <c r="D43" s="9">
        <v>0.3</v>
      </c>
      <c r="E43" s="9">
        <f t="shared" si="0"/>
        <v>100</v>
      </c>
    </row>
    <row r="44" spans="1:5" s="5" customFormat="1" ht="15.75" x14ac:dyDescent="0.25">
      <c r="A44" s="7" t="s">
        <v>74</v>
      </c>
      <c r="B44" s="6" t="s">
        <v>75</v>
      </c>
      <c r="C44" s="9">
        <v>1079.5</v>
      </c>
      <c r="D44" s="9">
        <v>1074.4000000000001</v>
      </c>
      <c r="E44" s="9">
        <f t="shared" si="0"/>
        <v>99.527559055118118</v>
      </c>
    </row>
    <row r="45" spans="1:5" s="5" customFormat="1" ht="31.5" x14ac:dyDescent="0.25">
      <c r="A45" s="7" t="s">
        <v>76</v>
      </c>
      <c r="B45" s="6" t="s">
        <v>77</v>
      </c>
      <c r="C45" s="9">
        <v>125</v>
      </c>
      <c r="D45" s="9">
        <v>124</v>
      </c>
      <c r="E45" s="9">
        <f t="shared" si="0"/>
        <v>99.2</v>
      </c>
    </row>
    <row r="46" spans="1:5" s="16" customFormat="1" ht="15.75" x14ac:dyDescent="0.25">
      <c r="A46" s="14" t="s">
        <v>78</v>
      </c>
      <c r="B46" s="14"/>
      <c r="C46" s="15">
        <f>SUM(C7:C45)</f>
        <v>141126.5</v>
      </c>
      <c r="D46" s="15">
        <f>SUM(D7:D45)</f>
        <v>135770.79599999997</v>
      </c>
      <c r="E46" s="15">
        <f t="shared" si="0"/>
        <v>96.205033073164842</v>
      </c>
    </row>
    <row r="47" spans="1:5" ht="15.75" x14ac:dyDescent="0.2">
      <c r="C47" s="8"/>
      <c r="D47" s="8"/>
      <c r="E47" s="10"/>
    </row>
    <row r="48" spans="1:5" ht="15.75" x14ac:dyDescent="0.2">
      <c r="A48" s="12" t="s">
        <v>82</v>
      </c>
      <c r="C48" s="13" t="s">
        <v>83</v>
      </c>
      <c r="D48" s="1"/>
      <c r="E48" s="1"/>
    </row>
  </sheetData>
  <mergeCells count="2">
    <mergeCell ref="A3:D3"/>
    <mergeCell ref="A2:E2"/>
  </mergeCells>
  <pageMargins left="0.59055118110236227" right="0.59055118110236227" top="0.39370078740157483" bottom="0.39370078740157483" header="0" footer="0"/>
  <pageSetup paperSize="9" scale="63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bv-user-01</dc:creator>
  <cp:lastModifiedBy>bv-user-01</cp:lastModifiedBy>
  <cp:lastPrinted>2020-01-10T06:52:41Z</cp:lastPrinted>
  <dcterms:created xsi:type="dcterms:W3CDTF">2019-07-01T11:51:34Z</dcterms:created>
  <dcterms:modified xsi:type="dcterms:W3CDTF">2020-01-10T06:52:44Z</dcterms:modified>
</cp:coreProperties>
</file>