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090"/>
  </bookViews>
  <sheets>
    <sheet name="1020" sheetId="1" r:id="rId1"/>
  </sheets>
  <calcPr calcId="144525"/>
</workbook>
</file>

<file path=xl/calcChain.xml><?xml version="1.0" encoding="utf-8"?>
<calcChain xmlns="http://schemas.openxmlformats.org/spreadsheetml/2006/main">
  <c r="L87" i="1" l="1"/>
  <c r="L82" i="1"/>
  <c r="L75" i="1"/>
  <c r="L71" i="1"/>
  <c r="E63" i="1"/>
  <c r="F63" i="1" s="1"/>
  <c r="F64" i="1" s="1"/>
  <c r="G54" i="1"/>
  <c r="F54" i="1"/>
  <c r="H54" i="1" s="1"/>
  <c r="L86" i="1" s="1"/>
  <c r="C35" i="1"/>
  <c r="K34" i="1"/>
  <c r="E34" i="1"/>
  <c r="E64" i="1" l="1"/>
</calcChain>
</file>

<file path=xl/sharedStrings.xml><?xml version="1.0" encoding="utf-8"?>
<sst xmlns="http://schemas.openxmlformats.org/spreadsheetml/2006/main" count="153" uniqueCount="103">
  <si>
    <t>ЗАТВЕРДЖЕНО</t>
  </si>
  <si>
    <t>Наказ Міністерства фінансів України 26.08.2014№ 836</t>
  </si>
  <si>
    <t xml:space="preserve">Наказ </t>
  </si>
  <si>
    <t xml:space="preserve"> Відділ освіти, молоді та спорту ВКОМР</t>
  </si>
  <si>
    <t>(найменування головного розпорядника коштів місцевого бюджету</t>
  </si>
  <si>
    <t xml:space="preserve">№ </t>
  </si>
  <si>
    <t>356-о</t>
  </si>
  <si>
    <t>рішення</t>
  </si>
  <si>
    <t>виконавчого комітету Оріхівської міської ради</t>
  </si>
  <si>
    <t>( найменування місцевого фінансового органу )</t>
  </si>
  <si>
    <t>ПАСПОРТ</t>
  </si>
  <si>
    <t xml:space="preserve">         бюджетної програми місцевого бюджету на 2018 рік</t>
  </si>
  <si>
    <t>1.</t>
  </si>
  <si>
    <t>0600000</t>
  </si>
  <si>
    <t>Відділ освіти, молоді та спорту виконавчого комітету Оріхівської міської ради Запорізької області</t>
  </si>
  <si>
    <t xml:space="preserve"> ( КПКВК МБ )</t>
  </si>
  <si>
    <t>( найменування головного розпорядника )</t>
  </si>
  <si>
    <t>2.</t>
  </si>
  <si>
    <t>0610000</t>
  </si>
  <si>
    <t>( найменування відповідального виконавця )</t>
  </si>
  <si>
    <t>3.</t>
  </si>
  <si>
    <t>0611020</t>
  </si>
  <si>
    <t>0921</t>
  </si>
  <si>
    <t>Надання загальної середньої освіти загальноосвітніми навчальними закладами ( в т.ч. школою-дитячим садком, інтернатом при школі ), спеціалізованими школами, ліцеями, гімназіями, колегіумами</t>
  </si>
  <si>
    <r>
      <t>( КФКВК )</t>
    </r>
    <r>
      <rPr>
        <sz val="10"/>
        <rFont val="Calibri"/>
        <family val="2"/>
        <charset val="204"/>
      </rPr>
      <t>¹</t>
    </r>
  </si>
  <si>
    <t>(найменування бюджетної програми)</t>
  </si>
  <si>
    <t>4.Обсяг бюджетних призначень / бюджетних асигнувань -</t>
  </si>
  <si>
    <t>тис.гривень, у тому числі загального фонду -</t>
  </si>
  <si>
    <t>тис. гривень та</t>
  </si>
  <si>
    <r>
      <t xml:space="preserve">спеціального фонду - </t>
    </r>
    <r>
      <rPr>
        <b/>
        <sz val="10"/>
        <rFont val="Arial"/>
        <family val="2"/>
        <charset val="204"/>
      </rPr>
      <t xml:space="preserve"> </t>
    </r>
  </si>
  <si>
    <t>тис. гривень.</t>
  </si>
  <si>
    <t>5.Підстави для виконання бюджетної програми</t>
  </si>
  <si>
    <t>Конституція України; Бюджетний Кодекс України; Закони України "Про середню освіту", "Про освіту"; Закон України "Про державний бюджет України на 2018 рік"; Постанов КМУ від 14.06.00 р. № 963 "Про затвердження переліку посад педагогічних та науково- педагогічних працівників, від 25.08.04 р. № 1096 "Про встановлення розміру доплати за окремі види педагогічної діяльності"; наказів Міносвіти від 15.04.93 р. № 102 "Про затвердження інструкції  про порядок обчислення заробітної плати працівників освіти" , від 26.09.05.р. № 557 "Про впорядкування умов оплати праці та затвердження схем тарифних розрядів працівників навчальних закладів, установ освіти та наукових установ"; Постанова КМУ від 28.02.2002 р.№ 228 "Про затвердження порядку складання розгляду затвердження та основних вимог до виконання кошторисів бюджетних установ", Розпорядження КМУ від 14.09.2002 р. № 538 "Про схвалення Концепції застосування Програмно-цільового методу в бюджетному процесі", Наказу Міністерства Фінансів від 26.08.2014р. № 836 "Про деякі питання запровадження програмно-цільового методу складання та виконання місцевого бюджту",згідно рішення сісії Оріхівської міської ради від 21.12.2017 №19 "Про бюджет Оріхівської ОТГ на 2018 рік", рішення виконавчого комітету ОМР від 28.03.2018 №305 "Про внесення змін до бюджету Оріхівської ОТГ на 2018 рік", рішення сесії Оріхівської міської ради від 29.03.2018 №42 "Про внесення змін до рішення 8 сесії Оріхівської міської ради 7 –го скликання від 21.12.2017 №19 «Про бюджет Оріхівської об’єднаної територіальної громади Оріхівської міської ради на 2018 рік», рішення сесії Оріхівської міської ради від 26.04.2018 №2 «Про внесення змін і доповнень до рішення ради від 21.12.2017 №19 «Про бюджет Оріхівської об’єднаної територіальної громади Оріхівської міської ради на 2018 рік», рішення виконавчого комітету Оріхівської міської ради від 27.04.2018 №402 "Про внесення змін до бюджету Оріхівської ОТГ на 2018 рік", рішення виконавчого комітету  від 14.05.2018 №427 "Про перерозподіл планових призначень на 2018 рік", рішення виконавчого комітету ОМР від 19.06.2018 № 494 "Про перерозподіл планових призначень на 2018 рік", рішення сесії міської ради від 27.06.2018 №19 "Про внесення змін і доповнень до рішення від 21.12.2017 року № 19 "Про бюджет ОТГ Оріхівської міської ради на 2018 рік", рішення ВК ОМР від 09.07.2018 №539 "Про збільшення планових призначень бюджету ОТГ м.Оріхів на 2018 рік", рішення ВК ОМР від 17.07.2018 №551 "Про перерозподіл планових призначень на 2018 рік", рішення ВК ОМР від 19.07.2018 №556 "Про перерозподіл планових призначень на 2018 рік", рішення сесії від 26.07.2018 №1 "Про внесення змін і доповнень до рішення ради від 21.12.2017 року №19 "Про бюджет ОТГ Оріхівської міської ради на 2018 рік"; рішення сесії від 06.09.2018 №2 "Про внесення змін і доповнень до рішення ради від 21.12.2017 року №19 "Про бюджет ОТГ Оріхівської міської ради на 2018 рік", рішення сесії від 27.09.2018 № 4 "Про внесення змін і доповнень до рішення ради від 21.12.2017 року №19 "Про бюджет ОТГ Оріхівської міської ради на 2018 рік", рішення ВК ОМР від 02.10.2018 №705 "Про перерозподіл планових призначень на 2018 рік", рішення сесії від 25.10.2018 № 6 "Про внесення змін і доповнень до рішення ради від 21.12.2017 року №19 "Про бюджет ОТГ Оріхівської міської ради на 2018 рік"</t>
  </si>
  <si>
    <t>6.Мета бюджетної програми</t>
  </si>
  <si>
    <t>Забезпечення надання послуг з загальної середньої освіти в денних загальноосвітніх закладах</t>
  </si>
  <si>
    <t>7.Підпрограми, спрямовані на досягнення мети, визначеної паспортом бюджетної програми</t>
  </si>
  <si>
    <t>№ з/п</t>
  </si>
  <si>
    <t>КПКВК</t>
  </si>
  <si>
    <t>КФКВК</t>
  </si>
  <si>
    <t>Назва підпрограми</t>
  </si>
  <si>
    <t>8.Обсяги фінансування бюджетної програми у розрізі підпрограм та завдань</t>
  </si>
  <si>
    <t>(тис.грн.)</t>
  </si>
  <si>
    <r>
      <t>підпрограма/ завдання бюджетної програми</t>
    </r>
    <r>
      <rPr>
        <sz val="9"/>
        <rFont val="Calibri"/>
        <family val="2"/>
        <charset val="204"/>
      </rPr>
      <t>²</t>
    </r>
  </si>
  <si>
    <t>загальний фонд</t>
  </si>
  <si>
    <t>спеціальний фонд</t>
  </si>
  <si>
    <t>разом</t>
  </si>
  <si>
    <t>забезпечення надання відповідних послуг денними загальноосвітніми навчальними закладами</t>
  </si>
  <si>
    <t>9. Перелік  регіональних цільових програм, які виконуються у складі бюджетної програми</t>
  </si>
  <si>
    <t>Назва  регіональної цільової програми та підпрограми</t>
  </si>
  <si>
    <t>Усього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</si>
  <si>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</si>
  <si>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</si>
  <si>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</si>
  <si>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</si>
  <si>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</si>
  <si>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 xml:space="preserve">            Завдання</t>
  </si>
  <si>
    <t>Забезпечити надання відповідних послуг денними загальноосвітніми навчальними закладами</t>
  </si>
  <si>
    <t>затрат</t>
  </si>
  <si>
    <t>кількість закладів (за ступенями шкіл)</t>
  </si>
  <si>
    <t>розпорядження голови РДА від 14.11.2017 р.№ 391 "Про затвердження фактичної районної мережі шкіл та класів на 2017-2018 н.р."</t>
  </si>
  <si>
    <t>І-ІІІ ступенів</t>
  </si>
  <si>
    <t>од.</t>
  </si>
  <si>
    <t>І-ІІ ступенів</t>
  </si>
  <si>
    <t>І ступеня</t>
  </si>
  <si>
    <t>кількість класів (за ступенями шкіл)</t>
  </si>
  <si>
    <t>середньорічне число посадових окладів (ставок) педагогічного персоналу</t>
  </si>
  <si>
    <t>штатний розпис</t>
  </si>
  <si>
    <t>середньорічне число штатних одиниць  адмінперсоналу, за умовами оплати віднесених до педагогічного персоналу</t>
  </si>
  <si>
    <t>середньорічне число штатних одиниць  спеціалістів</t>
  </si>
  <si>
    <t>середньорічне число штатних одиниць  робітників</t>
  </si>
  <si>
    <t>всього- середньорічне число ставок ( штатних одиниць)</t>
  </si>
  <si>
    <t>продукту</t>
  </si>
  <si>
    <t>кількість осіб з числа дітей-сиріт та дітей, позбавлених батьківсь-кого піклування, яким буде виплачуватися одноразова грошова допомога при працевлаштуванні</t>
  </si>
  <si>
    <t>осіб</t>
  </si>
  <si>
    <t>розрахунково (відповідно до  зведеного звіту денних ЗНЗ на початок 2017 -2018 н.р., ф.76 РВК)</t>
  </si>
  <si>
    <t>ефективності</t>
  </si>
  <si>
    <t>середні витрати на 1 учня</t>
  </si>
  <si>
    <t>грн.</t>
  </si>
  <si>
    <t>розрахунково</t>
  </si>
  <si>
    <t>діто-дні відвідування</t>
  </si>
  <si>
    <t>дн.</t>
  </si>
  <si>
    <t>розрахунково (відповідно до листа МОН від 07.06.17 №1/9-315 та зведеного звіту денних ЗНЗ на початок 2017 -2018 н.р., ф.76 РВК)</t>
  </si>
  <si>
    <t>якості</t>
  </si>
  <si>
    <t>кількість днів відвідування</t>
  </si>
  <si>
    <t>розрахунково (відповідно до листа МОН від 07.06.17 №1/9-315)</t>
  </si>
  <si>
    <r>
      <t xml:space="preserve">11.Джерела фінансування інвестиційних проектів у розрізі підпрограм </t>
    </r>
    <r>
      <rPr>
        <sz val="10"/>
        <rFont val="Calibri"/>
        <family val="2"/>
        <charset val="204"/>
      </rPr>
      <t>²</t>
    </r>
  </si>
  <si>
    <t>Код</t>
  </si>
  <si>
    <t>Найменування джерел надходжень</t>
  </si>
  <si>
    <t>Касові видатки станом  на 01 січня звітного періоду</t>
  </si>
  <si>
    <t xml:space="preserve">План  видатків звітного періоду                      </t>
  </si>
  <si>
    <r>
      <t>Прогноз видатків до кінця реалізації інвестиційного проекту</t>
    </r>
    <r>
      <rPr>
        <sz val="9"/>
        <rFont val="Calibri"/>
        <family val="2"/>
        <charset val="204"/>
      </rPr>
      <t>³</t>
    </r>
  </si>
  <si>
    <t>Пояснення, що характеризують джерела фінансування</t>
  </si>
  <si>
    <r>
      <rPr>
        <sz val="10"/>
        <rFont val="Calibri"/>
        <family val="2"/>
        <charset val="204"/>
      </rPr>
      <t>¹</t>
    </r>
    <r>
      <rPr>
        <sz val="10"/>
        <rFont val="Arial"/>
        <family val="2"/>
        <charset val="204"/>
      </rPr>
      <t xml:space="preserve"> Код функціональної класифікації видатків та кредитування  бюджету вказується лише у випадку, коли бюджетна програма не поділяється на підпрограми.</t>
    </r>
  </si>
  <si>
    <r>
      <rPr>
        <sz val="10"/>
        <rFont val="Calibri"/>
        <family val="2"/>
        <charset val="204"/>
      </rPr>
      <t>²</t>
    </r>
    <r>
      <rPr>
        <sz val="10"/>
        <rFont val="Arial"/>
        <family val="2"/>
        <charset val="204"/>
      </rPr>
      <t xml:space="preserve"> Пункт 11 заповнюється тільки для затверджених у місцевому бюджеті видатків / надання кредитів на реалізацію інвестиційних проектів (програм).</t>
    </r>
  </si>
  <si>
    <t>³ Прогноз видатків до кінця реалізації інвестиційного проекту зазначається з розбивкою за роками.</t>
  </si>
  <si>
    <t>Керівник установи головного розпорядника</t>
  </si>
  <si>
    <t>Т.К. Прищенко</t>
  </si>
  <si>
    <t>бюджетних коштів</t>
  </si>
  <si>
    <t>(підпис)</t>
  </si>
  <si>
    <t>(ініціали та прізвище)</t>
  </si>
  <si>
    <t>ПОГОДЖЕНО:</t>
  </si>
  <si>
    <t>Міський голова</t>
  </si>
  <si>
    <t>С.М. Герасименко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</si>
</sst>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0"/>
      <name val="Arial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0" fillId="0" borderId="1" xfId="0" applyBorder="1"/>
    <xf numFmtId="0" fontId="0" fillId="0" borderId="2" xfId="0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4" fillId="0" borderId="0" xfId="0" applyFont="1" applyAlignment="1"/>
    <xf numFmtId="0" fontId="0" fillId="0" borderId="0" xfId="0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/>
    <xf numFmtId="164" fontId="4" fillId="0" borderId="1" xfId="0" applyNumberFormat="1" applyFont="1" applyBorder="1"/>
    <xf numFmtId="0" fontId="3" fillId="0" borderId="0" xfId="0" applyFont="1" applyBorder="1"/>
    <xf numFmtId="164" fontId="4" fillId="0" borderId="0" xfId="0" applyNumberFormat="1" applyFont="1" applyBorder="1"/>
    <xf numFmtId="0" fontId="3" fillId="0" borderId="0" xfId="0" applyFont="1" applyBorder="1" applyAlignment="1">
      <alignment horizontal="left" wrapText="1"/>
    </xf>
    <xf numFmtId="0" fontId="4" fillId="0" borderId="1" xfId="0" applyFont="1" applyBorder="1"/>
    <xf numFmtId="0" fontId="0" fillId="0" borderId="3" xfId="0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49" fontId="3" fillId="0" borderId="3" xfId="0" applyNumberFormat="1" applyFont="1" applyBorder="1"/>
    <xf numFmtId="164" fontId="1" fillId="0" borderId="4" xfId="0" applyNumberFormat="1" applyFont="1" applyBorder="1" applyAlignment="1">
      <alignment horizontal="center" wrapText="1"/>
    </xf>
    <xf numFmtId="164" fontId="1" fillId="0" borderId="5" xfId="0" applyNumberFormat="1" applyFont="1" applyBorder="1" applyAlignment="1">
      <alignment horizontal="center" wrapText="1"/>
    </xf>
    <xf numFmtId="164" fontId="3" fillId="0" borderId="3" xfId="0" applyNumberFormat="1" applyFont="1" applyBorder="1"/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0" fillId="0" borderId="4" xfId="0" applyBorder="1" applyAlignment="1"/>
    <xf numFmtId="164" fontId="3" fillId="0" borderId="3" xfId="0" applyNumberFormat="1" applyFont="1" applyBorder="1" applyAlignment="1"/>
    <xf numFmtId="0" fontId="3" fillId="0" borderId="3" xfId="0" applyFont="1" applyBorder="1" applyAlignment="1"/>
    <xf numFmtId="0" fontId="0" fillId="0" borderId="0" xfId="0" applyBorder="1" applyAlignment="1"/>
    <xf numFmtId="164" fontId="3" fillId="0" borderId="0" xfId="0" applyNumberFormat="1" applyFont="1" applyBorder="1" applyAlignment="1"/>
    <xf numFmtId="16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3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/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3" xfId="0" applyFont="1" applyBorder="1" applyAlignment="1"/>
    <xf numFmtId="0" fontId="0" fillId="0" borderId="3" xfId="0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7" fillId="0" borderId="3" xfId="0" applyNumberFormat="1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8" xfId="0" applyBorder="1"/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0" fillId="0" borderId="8" xfId="0" applyBorder="1" applyAlignment="1"/>
    <xf numFmtId="0" fontId="1" fillId="0" borderId="8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2"/>
  <sheetViews>
    <sheetView tabSelected="1" topLeftCell="A5" zoomScale="90" zoomScaleNormal="90" workbookViewId="0">
      <selection sqref="A1:IV4"/>
    </sheetView>
  </sheetViews>
  <sheetFormatPr defaultRowHeight="12.75" x14ac:dyDescent="0.2"/>
  <cols>
    <col min="2" max="2" width="17.42578125" customWidth="1"/>
    <col min="3" max="3" width="12.7109375" customWidth="1"/>
    <col min="4" max="4" width="12.5703125" customWidth="1"/>
    <col min="5" max="5" width="12.42578125" customWidth="1"/>
    <col min="6" max="6" width="11.5703125" customWidth="1"/>
    <col min="7" max="7" width="9.28515625" bestFit="1" customWidth="1"/>
    <col min="8" max="8" width="12.28515625" customWidth="1"/>
    <col min="9" max="9" width="10.140625" bestFit="1" customWidth="1"/>
    <col min="10" max="10" width="11" bestFit="1" customWidth="1"/>
    <col min="11" max="11" width="13.42578125" customWidth="1"/>
    <col min="12" max="12" width="19.85546875" customWidth="1"/>
    <col min="13" max="13" width="10" customWidth="1"/>
  </cols>
  <sheetData>
    <row r="1" spans="9:12" hidden="1" x14ac:dyDescent="0.2">
      <c r="I1" s="1" t="s">
        <v>0</v>
      </c>
    </row>
    <row r="2" spans="9:12" ht="9.75" hidden="1" customHeight="1" x14ac:dyDescent="0.2">
      <c r="I2" s="2" t="s">
        <v>1</v>
      </c>
      <c r="J2" s="2"/>
      <c r="K2" s="2"/>
      <c r="L2" s="2"/>
    </row>
    <row r="3" spans="9:12" ht="9" hidden="1" customHeight="1" x14ac:dyDescent="0.2">
      <c r="I3" s="2"/>
    </row>
    <row r="4" spans="9:12" ht="9" hidden="1" customHeight="1" x14ac:dyDescent="0.2">
      <c r="I4" s="2"/>
    </row>
    <row r="5" spans="9:12" x14ac:dyDescent="0.2">
      <c r="I5" t="s">
        <v>0</v>
      </c>
    </row>
    <row r="6" spans="9:12" hidden="1" x14ac:dyDescent="0.2">
      <c r="I6" t="s">
        <v>2</v>
      </c>
      <c r="J6" s="3"/>
    </row>
    <row r="7" spans="9:12" ht="16.5" hidden="1" customHeight="1" x14ac:dyDescent="0.2">
      <c r="I7" s="4" t="s">
        <v>3</v>
      </c>
      <c r="J7" s="5"/>
      <c r="K7" s="5"/>
      <c r="L7" s="5"/>
    </row>
    <row r="8" spans="9:12" ht="24" hidden="1" customHeight="1" x14ac:dyDescent="0.2">
      <c r="I8" s="6" t="s">
        <v>4</v>
      </c>
      <c r="J8" s="6"/>
      <c r="K8" s="6"/>
      <c r="L8" s="6"/>
    </row>
    <row r="9" spans="9:12" ht="17.25" hidden="1" customHeight="1" x14ac:dyDescent="0.2">
      <c r="I9" s="7"/>
      <c r="J9" s="7">
        <v>43405</v>
      </c>
      <c r="K9" s="8" t="s">
        <v>5</v>
      </c>
      <c r="L9" s="4" t="s">
        <v>6</v>
      </c>
    </row>
    <row r="10" spans="9:12" x14ac:dyDescent="0.2">
      <c r="I10" s="3" t="s">
        <v>7</v>
      </c>
    </row>
    <row r="11" spans="9:12" x14ac:dyDescent="0.2">
      <c r="I11" s="4" t="s">
        <v>8</v>
      </c>
      <c r="J11" s="5"/>
      <c r="K11" s="5"/>
      <c r="L11" s="5"/>
    </row>
    <row r="12" spans="9:12" x14ac:dyDescent="0.2">
      <c r="I12" t="s">
        <v>9</v>
      </c>
    </row>
    <row r="13" spans="9:12" x14ac:dyDescent="0.2">
      <c r="I13" s="7"/>
      <c r="J13" s="7">
        <v>43406</v>
      </c>
      <c r="K13" s="8" t="s">
        <v>5</v>
      </c>
      <c r="L13" s="9">
        <v>759</v>
      </c>
    </row>
    <row r="14" spans="9:12" x14ac:dyDescent="0.2">
      <c r="I14" s="10"/>
      <c r="J14" s="10"/>
      <c r="K14" s="11"/>
      <c r="L14" s="12"/>
    </row>
    <row r="15" spans="9:12" x14ac:dyDescent="0.2">
      <c r="I15" s="10"/>
      <c r="J15" s="10"/>
      <c r="K15" s="11"/>
      <c r="L15" s="12"/>
    </row>
    <row r="16" spans="9:12" x14ac:dyDescent="0.2">
      <c r="I16" s="10"/>
      <c r="J16" s="10"/>
      <c r="K16" s="11"/>
      <c r="L16" s="12"/>
    </row>
    <row r="17" spans="1:12" x14ac:dyDescent="0.2">
      <c r="I17" s="10"/>
      <c r="J17" s="10"/>
      <c r="K17" s="11"/>
      <c r="L17" s="12"/>
    </row>
    <row r="18" spans="1:12" x14ac:dyDescent="0.2">
      <c r="I18" s="10"/>
      <c r="J18" s="10"/>
      <c r="K18" s="11"/>
      <c r="L18" s="12"/>
    </row>
    <row r="19" spans="1:12" x14ac:dyDescent="0.2">
      <c r="I19" s="10"/>
      <c r="J19" s="10"/>
      <c r="K19" s="11"/>
      <c r="L19" s="12"/>
    </row>
    <row r="20" spans="1:12" x14ac:dyDescent="0.2">
      <c r="I20" s="10"/>
      <c r="J20" s="10"/>
      <c r="K20" s="11"/>
      <c r="L20" s="12"/>
    </row>
    <row r="21" spans="1:12" x14ac:dyDescent="0.2">
      <c r="I21" s="10"/>
      <c r="J21" s="10"/>
      <c r="K21" s="11"/>
      <c r="L21" s="12"/>
    </row>
    <row r="23" spans="1:12" x14ac:dyDescent="0.2">
      <c r="C23" s="13"/>
      <c r="D23" s="13"/>
      <c r="E23" s="13"/>
      <c r="F23" s="14" t="s">
        <v>10</v>
      </c>
      <c r="G23" s="13"/>
      <c r="H23" s="13"/>
    </row>
    <row r="24" spans="1:12" ht="15" customHeight="1" x14ac:dyDescent="0.2">
      <c r="B24" s="15" t="s">
        <v>11</v>
      </c>
      <c r="C24" s="15"/>
      <c r="D24" s="15"/>
      <c r="E24" s="15"/>
      <c r="F24" s="15"/>
      <c r="G24" s="15"/>
      <c r="H24" s="15"/>
      <c r="I24" s="15"/>
      <c r="J24" s="15"/>
      <c r="K24" s="15"/>
    </row>
    <row r="26" spans="1:12" x14ac:dyDescent="0.2">
      <c r="A26" s="5" t="s">
        <v>12</v>
      </c>
      <c r="B26" s="16" t="s">
        <v>13</v>
      </c>
      <c r="C26" s="4" t="s">
        <v>14</v>
      </c>
      <c r="D26" s="5"/>
      <c r="E26" s="5"/>
      <c r="F26" s="5"/>
      <c r="G26" s="5"/>
      <c r="H26" s="5"/>
      <c r="I26" s="5"/>
      <c r="J26" s="5"/>
      <c r="K26" s="5"/>
    </row>
    <row r="27" spans="1:12" x14ac:dyDescent="0.2">
      <c r="B27" s="17" t="s">
        <v>15</v>
      </c>
      <c r="F27" t="s">
        <v>16</v>
      </c>
    </row>
    <row r="28" spans="1:12" ht="6.75" customHeight="1" x14ac:dyDescent="0.2"/>
    <row r="29" spans="1:12" x14ac:dyDescent="0.2">
      <c r="A29" s="9" t="s">
        <v>17</v>
      </c>
      <c r="B29" s="16" t="s">
        <v>18</v>
      </c>
      <c r="C29" s="4" t="s">
        <v>14</v>
      </c>
      <c r="D29" s="5"/>
      <c r="E29" s="5"/>
      <c r="F29" s="5"/>
      <c r="G29" s="5"/>
      <c r="H29" s="5"/>
      <c r="I29" s="5"/>
      <c r="J29" s="5"/>
      <c r="K29" s="5"/>
    </row>
    <row r="30" spans="1:12" x14ac:dyDescent="0.2">
      <c r="B30" s="17" t="s">
        <v>15</v>
      </c>
      <c r="F30" t="s">
        <v>19</v>
      </c>
    </row>
    <row r="31" spans="1:12" ht="36" customHeight="1" x14ac:dyDescent="0.2">
      <c r="A31" s="5" t="s">
        <v>20</v>
      </c>
      <c r="B31" s="16" t="s">
        <v>21</v>
      </c>
      <c r="C31" s="18" t="s">
        <v>22</v>
      </c>
      <c r="D31" s="19" t="s">
        <v>23</v>
      </c>
      <c r="E31" s="20"/>
      <c r="F31" s="20"/>
      <c r="G31" s="20"/>
      <c r="H31" s="20"/>
      <c r="I31" s="20"/>
      <c r="J31" s="20"/>
      <c r="K31" s="20"/>
    </row>
    <row r="32" spans="1:12" x14ac:dyDescent="0.2">
      <c r="B32" s="17" t="s">
        <v>15</v>
      </c>
      <c r="C32" s="3" t="s">
        <v>24</v>
      </c>
      <c r="F32" t="s">
        <v>25</v>
      </c>
    </row>
    <row r="34" spans="1:13" x14ac:dyDescent="0.2">
      <c r="A34" t="s">
        <v>26</v>
      </c>
      <c r="D34" s="5"/>
      <c r="E34" s="21">
        <f>C35+K34</f>
        <v>46744.649000000012</v>
      </c>
      <c r="F34" t="s">
        <v>27</v>
      </c>
      <c r="J34" s="5"/>
      <c r="K34" s="21">
        <f>F54</f>
        <v>46049.016000000011</v>
      </c>
      <c r="L34" t="s">
        <v>28</v>
      </c>
    </row>
    <row r="35" spans="1:13" x14ac:dyDescent="0.2">
      <c r="A35" s="3" t="s">
        <v>29</v>
      </c>
      <c r="B35" s="4"/>
      <c r="C35" s="21">
        <f>G54</f>
        <v>695.63300000000004</v>
      </c>
      <c r="D35" t="s">
        <v>30</v>
      </c>
    </row>
    <row r="36" spans="1:13" ht="18.75" customHeight="1" x14ac:dyDescent="0.2">
      <c r="A36" s="3"/>
      <c r="B36" s="22"/>
      <c r="C36" s="23"/>
    </row>
    <row r="37" spans="1:13" ht="23.25" customHeight="1" x14ac:dyDescent="0.2">
      <c r="A37" s="3"/>
      <c r="B37" s="22"/>
      <c r="C37" s="23"/>
    </row>
    <row r="38" spans="1:13" ht="18.75" customHeight="1" x14ac:dyDescent="0.2">
      <c r="A38" s="3"/>
      <c r="B38" s="22"/>
      <c r="C38" s="23"/>
    </row>
    <row r="39" spans="1:13" x14ac:dyDescent="0.2">
      <c r="B39" s="22"/>
    </row>
    <row r="40" spans="1:13" x14ac:dyDescent="0.2">
      <c r="A40" t="s">
        <v>31</v>
      </c>
      <c r="D40" s="12"/>
      <c r="E40" s="12"/>
      <c r="F40" s="12"/>
      <c r="G40" s="12"/>
      <c r="H40" s="12"/>
      <c r="I40" s="12"/>
      <c r="J40" s="12"/>
      <c r="K40" s="12"/>
      <c r="L40" s="12"/>
    </row>
    <row r="41" spans="1:13" ht="253.5" customHeight="1" x14ac:dyDescent="0.2">
      <c r="A41" s="24" t="s">
        <v>32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</row>
    <row r="42" spans="1:13" ht="12.75" customHeight="1" x14ac:dyDescent="0.2"/>
    <row r="43" spans="1:13" ht="12.75" customHeight="1" x14ac:dyDescent="0.2">
      <c r="A43" t="s">
        <v>33</v>
      </c>
      <c r="C43" s="25"/>
      <c r="D43" s="25" t="s">
        <v>34</v>
      </c>
      <c r="E43" s="5"/>
      <c r="F43" s="5"/>
      <c r="G43" s="5"/>
      <c r="H43" s="5"/>
      <c r="I43" s="5"/>
      <c r="J43" s="5"/>
      <c r="K43" s="5"/>
    </row>
    <row r="45" spans="1:13" x14ac:dyDescent="0.2">
      <c r="A45" t="s">
        <v>35</v>
      </c>
    </row>
    <row r="46" spans="1:13" x14ac:dyDescent="0.2">
      <c r="A46" s="26" t="s">
        <v>36</v>
      </c>
      <c r="B46" s="27" t="s">
        <v>37</v>
      </c>
      <c r="C46" s="28" t="s">
        <v>38</v>
      </c>
      <c r="D46" s="29"/>
      <c r="E46" s="29" t="s">
        <v>39</v>
      </c>
      <c r="F46" s="29"/>
      <c r="G46" s="29"/>
      <c r="H46" s="29"/>
      <c r="I46" s="29"/>
      <c r="J46" s="29"/>
      <c r="K46" s="29"/>
    </row>
    <row r="47" spans="1:13" x14ac:dyDescent="0.2">
      <c r="A47" s="30"/>
      <c r="B47" s="30"/>
      <c r="C47" s="31"/>
      <c r="D47" s="32"/>
      <c r="E47" s="31"/>
      <c r="F47" s="33"/>
      <c r="G47" s="33"/>
      <c r="H47" s="33"/>
      <c r="I47" s="33"/>
      <c r="J47" s="33"/>
      <c r="K47" s="32"/>
    </row>
    <row r="48" spans="1:13" ht="6.75" customHeight="1" x14ac:dyDescent="0.2"/>
    <row r="49" spans="1:8" x14ac:dyDescent="0.2">
      <c r="A49" t="s">
        <v>40</v>
      </c>
    </row>
    <row r="50" spans="1:8" ht="7.5" customHeight="1" x14ac:dyDescent="0.2">
      <c r="H50" t="s">
        <v>41</v>
      </c>
    </row>
    <row r="51" spans="1:8" ht="12" customHeight="1" x14ac:dyDescent="0.2">
      <c r="A51" s="34" t="s">
        <v>36</v>
      </c>
      <c r="B51" s="35" t="s">
        <v>37</v>
      </c>
      <c r="C51" s="36" t="s">
        <v>38</v>
      </c>
      <c r="D51" s="36" t="s">
        <v>42</v>
      </c>
      <c r="E51" s="37"/>
      <c r="F51" s="36" t="s">
        <v>43</v>
      </c>
      <c r="G51" s="36" t="s">
        <v>44</v>
      </c>
      <c r="H51" s="36" t="s">
        <v>45</v>
      </c>
    </row>
    <row r="52" spans="1:8" ht="24" customHeight="1" x14ac:dyDescent="0.2">
      <c r="A52" s="38"/>
      <c r="B52" s="39"/>
      <c r="C52" s="37"/>
      <c r="D52" s="37"/>
      <c r="E52" s="37"/>
      <c r="F52" s="37"/>
      <c r="G52" s="36"/>
      <c r="H52" s="36"/>
    </row>
    <row r="53" spans="1:8" ht="10.5" customHeight="1" x14ac:dyDescent="0.2">
      <c r="A53" s="40">
        <v>1</v>
      </c>
      <c r="B53" s="40">
        <v>2</v>
      </c>
      <c r="C53" s="40">
        <v>3</v>
      </c>
      <c r="D53" s="41">
        <v>4</v>
      </c>
      <c r="E53" s="42"/>
      <c r="F53" s="40">
        <v>5</v>
      </c>
      <c r="G53" s="40">
        <v>6</v>
      </c>
      <c r="H53" s="40">
        <v>7</v>
      </c>
    </row>
    <row r="54" spans="1:8" ht="44.25" customHeight="1" x14ac:dyDescent="0.2">
      <c r="A54" s="26">
        <v>1</v>
      </c>
      <c r="B54" s="16" t="s">
        <v>21</v>
      </c>
      <c r="C54" s="43" t="s">
        <v>22</v>
      </c>
      <c r="D54" s="44" t="s">
        <v>46</v>
      </c>
      <c r="E54" s="45"/>
      <c r="F54" s="46">
        <f>43780.08+84.8+75+48.519-2395.92+2395.92+218.4-75.5+626.085+29.693-130.133-6.6+259.514+25.96+235.376+23.54+52.4-244.63+17.629+230+336.8+95.9+366.183</f>
        <v>46049.016000000011</v>
      </c>
      <c r="G54" s="46">
        <f>152.964+150.5+125.945+15.3+259.514+130.436+235.376+30-259.514-235.376+13.05-52.4+7.957-125.945+60+170+17.826</f>
        <v>695.63300000000004</v>
      </c>
      <c r="H54" s="46">
        <f>F54+G54</f>
        <v>46744.649000000012</v>
      </c>
    </row>
    <row r="55" spans="1:8" ht="7.5" customHeight="1" x14ac:dyDescent="0.2">
      <c r="A55" s="30"/>
      <c r="B55" s="30"/>
      <c r="C55" s="46"/>
      <c r="D55" s="47"/>
      <c r="E55" s="48"/>
      <c r="F55" s="27"/>
      <c r="G55" s="46"/>
      <c r="H55" s="27"/>
    </row>
    <row r="56" spans="1:8" hidden="1" x14ac:dyDescent="0.2">
      <c r="A56" s="30"/>
      <c r="B56" s="49"/>
      <c r="C56" s="50"/>
      <c r="D56" s="47"/>
      <c r="E56" s="48"/>
      <c r="F56" s="51"/>
      <c r="G56" s="50"/>
      <c r="H56" s="51"/>
    </row>
    <row r="57" spans="1:8" ht="7.5" customHeight="1" x14ac:dyDescent="0.2">
      <c r="A57" s="12"/>
      <c r="B57" s="52"/>
      <c r="C57" s="53"/>
      <c r="D57" s="54"/>
      <c r="E57" s="54"/>
      <c r="F57" s="55"/>
      <c r="G57" s="53"/>
      <c r="H57" s="55"/>
    </row>
    <row r="58" spans="1:8" x14ac:dyDescent="0.2">
      <c r="A58" s="3" t="s">
        <v>47</v>
      </c>
    </row>
    <row r="59" spans="1:8" ht="8.25" customHeight="1" x14ac:dyDescent="0.2">
      <c r="F59" t="s">
        <v>41</v>
      </c>
    </row>
    <row r="60" spans="1:8" ht="12.75" customHeight="1" x14ac:dyDescent="0.2">
      <c r="A60" s="56" t="s">
        <v>48</v>
      </c>
      <c r="B60" s="57"/>
      <c r="C60" s="28" t="s">
        <v>37</v>
      </c>
      <c r="D60" s="36" t="s">
        <v>43</v>
      </c>
      <c r="E60" s="36" t="s">
        <v>44</v>
      </c>
      <c r="F60" s="36" t="s">
        <v>45</v>
      </c>
      <c r="G60" s="12"/>
      <c r="H60" s="12"/>
    </row>
    <row r="61" spans="1:8" x14ac:dyDescent="0.2">
      <c r="A61" s="58"/>
      <c r="B61" s="59"/>
      <c r="C61" s="29"/>
      <c r="D61" s="37"/>
      <c r="E61" s="36"/>
      <c r="F61" s="36"/>
      <c r="G61" s="12"/>
      <c r="H61" s="12"/>
    </row>
    <row r="62" spans="1:8" ht="10.5" customHeight="1" x14ac:dyDescent="0.2">
      <c r="A62" s="60">
        <v>1</v>
      </c>
      <c r="B62" s="61"/>
      <c r="C62" s="40">
        <v>2</v>
      </c>
      <c r="D62" s="40">
        <v>3</v>
      </c>
      <c r="E62" s="40">
        <v>4</v>
      </c>
      <c r="F62" s="40">
        <v>5</v>
      </c>
      <c r="G62" s="62"/>
      <c r="H62" s="62"/>
    </row>
    <row r="63" spans="1:8" ht="9.75" customHeight="1" x14ac:dyDescent="0.2">
      <c r="A63" s="63"/>
      <c r="B63" s="64"/>
      <c r="C63" s="27"/>
      <c r="D63" s="27"/>
      <c r="E63" s="27">
        <f>370+200-370-200</f>
        <v>0</v>
      </c>
      <c r="F63" s="27">
        <f>E63+D63</f>
        <v>0</v>
      </c>
      <c r="G63" s="22"/>
      <c r="H63" s="22"/>
    </row>
    <row r="64" spans="1:8" ht="13.5" customHeight="1" x14ac:dyDescent="0.2">
      <c r="A64" s="65" t="s">
        <v>49</v>
      </c>
      <c r="B64" s="66"/>
      <c r="C64" s="30"/>
      <c r="D64" s="30"/>
      <c r="E64" s="30">
        <f>E63</f>
        <v>0</v>
      </c>
      <c r="F64" s="30">
        <f>F63</f>
        <v>0</v>
      </c>
      <c r="G64" s="12"/>
      <c r="H64" s="12"/>
    </row>
    <row r="65" spans="1:12" x14ac:dyDescent="0.2">
      <c r="A65" t="s">
        <v>50</v>
      </c>
    </row>
    <row r="67" spans="1:12" ht="14.25" customHeight="1" x14ac:dyDescent="0.2">
      <c r="A67" s="26" t="s">
        <v>36</v>
      </c>
      <c r="B67" s="67" t="s">
        <v>37</v>
      </c>
      <c r="C67" s="68" t="s">
        <v>51</v>
      </c>
      <c r="D67" s="69"/>
      <c r="E67" s="70" t="s">
        <v>52</v>
      </c>
      <c r="F67" s="71"/>
      <c r="G67" s="29" t="s">
        <v>53</v>
      </c>
      <c r="H67" s="29"/>
      <c r="I67" s="29"/>
      <c r="J67" s="29"/>
      <c r="K67" s="29"/>
      <c r="L67" s="27" t="s">
        <v>54</v>
      </c>
    </row>
    <row r="68" spans="1:12" ht="9.75" customHeight="1" x14ac:dyDescent="0.2">
      <c r="A68" s="40">
        <v>1</v>
      </c>
      <c r="B68" s="40">
        <v>2</v>
      </c>
      <c r="C68" s="72">
        <v>3</v>
      </c>
      <c r="D68" s="72"/>
      <c r="E68" s="60">
        <v>4</v>
      </c>
      <c r="F68" s="61"/>
      <c r="G68" s="72">
        <v>5</v>
      </c>
      <c r="H68" s="72"/>
      <c r="I68" s="72"/>
      <c r="J68" s="72"/>
      <c r="K68" s="72"/>
      <c r="L68" s="40">
        <v>6</v>
      </c>
    </row>
    <row r="69" spans="1:12" ht="22.5" customHeight="1" x14ac:dyDescent="0.2">
      <c r="A69" s="40"/>
      <c r="B69" s="73"/>
      <c r="C69" s="74" t="s">
        <v>55</v>
      </c>
      <c r="D69" s="75"/>
      <c r="E69" s="68" t="s">
        <v>56</v>
      </c>
      <c r="F69" s="69"/>
      <c r="G69" s="69"/>
      <c r="H69" s="69"/>
      <c r="I69" s="69"/>
      <c r="J69" s="69"/>
      <c r="K69" s="37"/>
      <c r="L69" s="37"/>
    </row>
    <row r="70" spans="1:12" ht="11.25" customHeight="1" x14ac:dyDescent="0.2">
      <c r="A70" s="67">
        <v>1</v>
      </c>
      <c r="B70" s="76" t="s">
        <v>21</v>
      </c>
      <c r="C70" s="74" t="s">
        <v>57</v>
      </c>
      <c r="D70" s="77"/>
      <c r="E70" s="78"/>
      <c r="F70" s="79"/>
      <c r="G70" s="72"/>
      <c r="H70" s="72"/>
      <c r="I70" s="72"/>
      <c r="J70" s="72"/>
      <c r="K70" s="72"/>
      <c r="L70" s="80"/>
    </row>
    <row r="71" spans="1:12" ht="24" customHeight="1" x14ac:dyDescent="0.2">
      <c r="A71" s="40"/>
      <c r="B71" s="81"/>
      <c r="C71" s="82" t="s">
        <v>58</v>
      </c>
      <c r="D71" s="83"/>
      <c r="E71" s="84"/>
      <c r="F71" s="85"/>
      <c r="G71" s="86" t="s">
        <v>59</v>
      </c>
      <c r="H71" s="86"/>
      <c r="I71" s="86"/>
      <c r="J71" s="86"/>
      <c r="K71" s="86"/>
      <c r="L71" s="26">
        <f>L72+L73+L74</f>
        <v>8</v>
      </c>
    </row>
    <row r="72" spans="1:12" ht="11.25" customHeight="1" x14ac:dyDescent="0.2">
      <c r="A72" s="40"/>
      <c r="B72" s="73"/>
      <c r="C72" s="87" t="s">
        <v>60</v>
      </c>
      <c r="D72" s="88"/>
      <c r="E72" s="84" t="s">
        <v>61</v>
      </c>
      <c r="F72" s="85"/>
      <c r="G72" s="86"/>
      <c r="H72" s="86"/>
      <c r="I72" s="86"/>
      <c r="J72" s="86"/>
      <c r="K72" s="86"/>
      <c r="L72" s="26">
        <v>4</v>
      </c>
    </row>
    <row r="73" spans="1:12" ht="11.25" customHeight="1" x14ac:dyDescent="0.2">
      <c r="A73" s="40"/>
      <c r="B73" s="73"/>
      <c r="C73" s="87" t="s">
        <v>62</v>
      </c>
      <c r="D73" s="88"/>
      <c r="E73" s="84" t="s">
        <v>61</v>
      </c>
      <c r="F73" s="85"/>
      <c r="G73" s="86"/>
      <c r="H73" s="86"/>
      <c r="I73" s="86"/>
      <c r="J73" s="86"/>
      <c r="K73" s="86"/>
      <c r="L73" s="26">
        <v>4</v>
      </c>
    </row>
    <row r="74" spans="1:12" ht="11.25" customHeight="1" x14ac:dyDescent="0.2">
      <c r="A74" s="40"/>
      <c r="B74" s="73"/>
      <c r="C74" s="87" t="s">
        <v>63</v>
      </c>
      <c r="D74" s="88"/>
      <c r="E74" s="84" t="s">
        <v>61</v>
      </c>
      <c r="F74" s="85"/>
      <c r="G74" s="86"/>
      <c r="H74" s="86"/>
      <c r="I74" s="86"/>
      <c r="J74" s="86"/>
      <c r="K74" s="86"/>
      <c r="L74" s="26">
        <v>0</v>
      </c>
    </row>
    <row r="75" spans="1:12" ht="24" customHeight="1" x14ac:dyDescent="0.2">
      <c r="A75" s="40"/>
      <c r="B75" s="81"/>
      <c r="C75" s="82" t="s">
        <v>64</v>
      </c>
      <c r="D75" s="83"/>
      <c r="E75" s="84"/>
      <c r="F75" s="85"/>
      <c r="G75" s="86"/>
      <c r="H75" s="86"/>
      <c r="I75" s="86"/>
      <c r="J75" s="86"/>
      <c r="K75" s="86"/>
      <c r="L75" s="26">
        <f>L76+L77</f>
        <v>110</v>
      </c>
    </row>
    <row r="76" spans="1:12" ht="11.25" customHeight="1" x14ac:dyDescent="0.2">
      <c r="A76" s="40"/>
      <c r="B76" s="73"/>
      <c r="C76" s="87" t="s">
        <v>60</v>
      </c>
      <c r="D76" s="88"/>
      <c r="E76" s="84" t="s">
        <v>61</v>
      </c>
      <c r="F76" s="85"/>
      <c r="G76" s="86"/>
      <c r="H76" s="86"/>
      <c r="I76" s="86"/>
      <c r="J76" s="86"/>
      <c r="K76" s="86"/>
      <c r="L76" s="26">
        <v>66</v>
      </c>
    </row>
    <row r="77" spans="1:12" ht="11.25" customHeight="1" x14ac:dyDescent="0.2">
      <c r="A77" s="40"/>
      <c r="B77" s="73"/>
      <c r="C77" s="87" t="s">
        <v>62</v>
      </c>
      <c r="D77" s="88"/>
      <c r="E77" s="84" t="s">
        <v>61</v>
      </c>
      <c r="F77" s="85"/>
      <c r="G77" s="86"/>
      <c r="H77" s="86"/>
      <c r="I77" s="86"/>
      <c r="J77" s="86"/>
      <c r="K77" s="86"/>
      <c r="L77" s="26">
        <v>44</v>
      </c>
    </row>
    <row r="78" spans="1:12" ht="33.75" customHeight="1" x14ac:dyDescent="0.2">
      <c r="A78" s="40"/>
      <c r="B78" s="89"/>
      <c r="C78" s="90" t="s">
        <v>65</v>
      </c>
      <c r="D78" s="91"/>
      <c r="E78" s="84" t="s">
        <v>61</v>
      </c>
      <c r="F78" s="85"/>
      <c r="G78" s="36" t="s">
        <v>66</v>
      </c>
      <c r="H78" s="36"/>
      <c r="I78" s="36"/>
      <c r="J78" s="36"/>
      <c r="K78" s="36"/>
      <c r="L78" s="26">
        <v>240.58</v>
      </c>
    </row>
    <row r="79" spans="1:12" ht="43.5" customHeight="1" x14ac:dyDescent="0.2">
      <c r="A79" s="40"/>
      <c r="B79" s="89"/>
      <c r="C79" s="90" t="s">
        <v>67</v>
      </c>
      <c r="D79" s="91"/>
      <c r="E79" s="84" t="s">
        <v>61</v>
      </c>
      <c r="F79" s="85"/>
      <c r="G79" s="36" t="s">
        <v>66</v>
      </c>
      <c r="H79" s="36"/>
      <c r="I79" s="36"/>
      <c r="J79" s="36"/>
      <c r="K79" s="36"/>
      <c r="L79" s="26">
        <v>30.5</v>
      </c>
    </row>
    <row r="80" spans="1:12" ht="26.25" customHeight="1" x14ac:dyDescent="0.2">
      <c r="A80" s="30"/>
      <c r="B80" s="89"/>
      <c r="C80" s="90" t="s">
        <v>68</v>
      </c>
      <c r="D80" s="91"/>
      <c r="E80" s="84" t="s">
        <v>61</v>
      </c>
      <c r="F80" s="85"/>
      <c r="G80" s="36" t="s">
        <v>66</v>
      </c>
      <c r="H80" s="36"/>
      <c r="I80" s="36"/>
      <c r="J80" s="36"/>
      <c r="K80" s="36"/>
      <c r="L80" s="26">
        <v>15</v>
      </c>
    </row>
    <row r="81" spans="1:13" ht="25.5" customHeight="1" x14ac:dyDescent="0.2">
      <c r="A81" s="30"/>
      <c r="B81" s="89"/>
      <c r="C81" s="90" t="s">
        <v>69</v>
      </c>
      <c r="D81" s="91"/>
      <c r="E81" s="84" t="s">
        <v>61</v>
      </c>
      <c r="F81" s="85"/>
      <c r="G81" s="36" t="s">
        <v>66</v>
      </c>
      <c r="H81" s="36"/>
      <c r="I81" s="36"/>
      <c r="J81" s="36"/>
      <c r="K81" s="36"/>
      <c r="L81" s="26">
        <v>88.5</v>
      </c>
    </row>
    <row r="82" spans="1:13" ht="29.25" customHeight="1" x14ac:dyDescent="0.2">
      <c r="A82" s="30"/>
      <c r="B82" s="89"/>
      <c r="C82" s="90" t="s">
        <v>70</v>
      </c>
      <c r="D82" s="91"/>
      <c r="E82" s="84" t="s">
        <v>61</v>
      </c>
      <c r="F82" s="85"/>
      <c r="G82" s="36" t="s">
        <v>66</v>
      </c>
      <c r="H82" s="36"/>
      <c r="I82" s="36"/>
      <c r="J82" s="36"/>
      <c r="K82" s="36"/>
      <c r="L82" s="26">
        <f>L81+L80+L79+L78</f>
        <v>374.58000000000004</v>
      </c>
    </row>
    <row r="83" spans="1:13" x14ac:dyDescent="0.2">
      <c r="A83" s="26">
        <v>2</v>
      </c>
      <c r="B83" s="76" t="s">
        <v>21</v>
      </c>
      <c r="C83" s="74" t="s">
        <v>71</v>
      </c>
      <c r="D83" s="77"/>
      <c r="E83" s="84"/>
      <c r="F83" s="85"/>
      <c r="G83" s="92"/>
      <c r="H83" s="92"/>
      <c r="I83" s="92"/>
      <c r="J83" s="92"/>
      <c r="K83" s="92"/>
      <c r="L83" s="26"/>
    </row>
    <row r="84" spans="1:13" ht="69.75" customHeight="1" x14ac:dyDescent="0.2">
      <c r="A84" s="26"/>
      <c r="B84" s="89"/>
      <c r="C84" s="90" t="s">
        <v>72</v>
      </c>
      <c r="D84" s="91"/>
      <c r="E84" s="84" t="s">
        <v>73</v>
      </c>
      <c r="F84" s="85"/>
      <c r="G84" s="93" t="s">
        <v>74</v>
      </c>
      <c r="H84" s="93"/>
      <c r="I84" s="93"/>
      <c r="J84" s="93"/>
      <c r="K84" s="93"/>
      <c r="L84" s="67">
        <v>0</v>
      </c>
    </row>
    <row r="85" spans="1:13" x14ac:dyDescent="0.2">
      <c r="A85" s="26">
        <v>3</v>
      </c>
      <c r="B85" s="76" t="s">
        <v>21</v>
      </c>
      <c r="C85" s="74" t="s">
        <v>75</v>
      </c>
      <c r="D85" s="77"/>
      <c r="E85" s="84"/>
      <c r="F85" s="85"/>
      <c r="G85" s="92"/>
      <c r="H85" s="92"/>
      <c r="I85" s="92"/>
      <c r="J85" s="92"/>
      <c r="K85" s="92"/>
      <c r="L85" s="26"/>
    </row>
    <row r="86" spans="1:13" x14ac:dyDescent="0.2">
      <c r="A86" s="26"/>
      <c r="B86" s="76"/>
      <c r="C86" s="94" t="s">
        <v>76</v>
      </c>
      <c r="D86" s="95"/>
      <c r="E86" s="84" t="s">
        <v>77</v>
      </c>
      <c r="F86" s="85"/>
      <c r="G86" s="84" t="s">
        <v>78</v>
      </c>
      <c r="H86" s="96"/>
      <c r="I86" s="96"/>
      <c r="J86" s="96"/>
      <c r="K86" s="85"/>
      <c r="L86" s="97">
        <f>H54/1965*1000</f>
        <v>23788.625445292626</v>
      </c>
    </row>
    <row r="87" spans="1:13" ht="24.75" customHeight="1" x14ac:dyDescent="0.2">
      <c r="A87" s="26"/>
      <c r="B87" s="73"/>
      <c r="C87" s="87" t="s">
        <v>79</v>
      </c>
      <c r="D87" s="88"/>
      <c r="E87" s="84" t="s">
        <v>80</v>
      </c>
      <c r="F87" s="85"/>
      <c r="G87" s="93" t="s">
        <v>81</v>
      </c>
      <c r="H87" s="93"/>
      <c r="I87" s="93"/>
      <c r="J87" s="93"/>
      <c r="K87" s="93"/>
      <c r="L87" s="26">
        <f>L89*1965</f>
        <v>343875</v>
      </c>
    </row>
    <row r="88" spans="1:13" x14ac:dyDescent="0.2">
      <c r="A88" s="26">
        <v>4</v>
      </c>
      <c r="B88" s="76" t="s">
        <v>21</v>
      </c>
      <c r="C88" s="74" t="s">
        <v>82</v>
      </c>
      <c r="D88" s="77"/>
      <c r="E88" s="84"/>
      <c r="F88" s="85"/>
      <c r="G88" s="92"/>
      <c r="H88" s="92"/>
      <c r="I88" s="92"/>
      <c r="J88" s="92"/>
      <c r="K88" s="92"/>
      <c r="L88" s="26"/>
    </row>
    <row r="89" spans="1:13" ht="21" customHeight="1" x14ac:dyDescent="0.2">
      <c r="A89" s="26"/>
      <c r="B89" s="73"/>
      <c r="C89" s="87" t="s">
        <v>83</v>
      </c>
      <c r="D89" s="88"/>
      <c r="E89" s="84" t="s">
        <v>80</v>
      </c>
      <c r="F89" s="85"/>
      <c r="G89" s="93" t="s">
        <v>84</v>
      </c>
      <c r="H89" s="93"/>
      <c r="I89" s="93"/>
      <c r="J89" s="93"/>
      <c r="K89" s="93"/>
      <c r="L89" s="26">
        <v>175</v>
      </c>
    </row>
    <row r="90" spans="1:13" ht="36.75" customHeight="1" x14ac:dyDescent="0.2"/>
    <row r="91" spans="1:13" x14ac:dyDescent="0.2">
      <c r="A91" s="3" t="s">
        <v>85</v>
      </c>
    </row>
    <row r="92" spans="1:13" x14ac:dyDescent="0.2">
      <c r="M92" s="98" t="s">
        <v>41</v>
      </c>
    </row>
    <row r="93" spans="1:13" ht="24.75" customHeight="1" x14ac:dyDescent="0.2">
      <c r="A93" s="99" t="s">
        <v>86</v>
      </c>
      <c r="B93" s="100" t="s">
        <v>87</v>
      </c>
      <c r="C93" s="35" t="s">
        <v>37</v>
      </c>
      <c r="D93" s="101" t="s">
        <v>88</v>
      </c>
      <c r="E93" s="102"/>
      <c r="F93" s="103"/>
      <c r="G93" s="101" t="s">
        <v>89</v>
      </c>
      <c r="H93" s="102"/>
      <c r="I93" s="103"/>
      <c r="J93" s="101" t="s">
        <v>90</v>
      </c>
      <c r="K93" s="102"/>
      <c r="L93" s="103"/>
      <c r="M93" s="104" t="s">
        <v>91</v>
      </c>
    </row>
    <row r="94" spans="1:13" ht="52.5" customHeight="1" x14ac:dyDescent="0.2">
      <c r="A94" s="105"/>
      <c r="B94" s="106"/>
      <c r="C94" s="39"/>
      <c r="D94" s="107" t="s">
        <v>43</v>
      </c>
      <c r="E94" s="107" t="s">
        <v>44</v>
      </c>
      <c r="F94" s="107" t="s">
        <v>45</v>
      </c>
      <c r="G94" s="107" t="s">
        <v>43</v>
      </c>
      <c r="H94" s="107" t="s">
        <v>44</v>
      </c>
      <c r="I94" s="107" t="s">
        <v>45</v>
      </c>
      <c r="J94" s="107" t="s">
        <v>43</v>
      </c>
      <c r="K94" s="107" t="s">
        <v>44</v>
      </c>
      <c r="L94" s="107" t="s">
        <v>45</v>
      </c>
      <c r="M94" s="108"/>
    </row>
    <row r="95" spans="1:13" x14ac:dyDescent="0.2">
      <c r="A95" s="40">
        <v>1</v>
      </c>
      <c r="B95" s="40">
        <v>2</v>
      </c>
      <c r="C95" s="40">
        <v>3</v>
      </c>
      <c r="D95" s="40">
        <v>4</v>
      </c>
      <c r="E95" s="40">
        <v>5</v>
      </c>
      <c r="F95" s="40">
        <v>6</v>
      </c>
      <c r="G95" s="40">
        <v>7</v>
      </c>
      <c r="H95" s="40">
        <v>8</v>
      </c>
      <c r="I95" s="40">
        <v>9</v>
      </c>
      <c r="J95" s="40">
        <v>10</v>
      </c>
      <c r="K95" s="40">
        <v>11</v>
      </c>
      <c r="L95" s="40">
        <v>12</v>
      </c>
      <c r="M95" s="40">
        <v>13</v>
      </c>
    </row>
    <row r="96" spans="1:13" x14ac:dyDescent="0.2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</row>
    <row r="97" spans="1:13" x14ac:dyDescent="0.2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</row>
    <row r="98" spans="1:13" x14ac:dyDescent="0.2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</row>
    <row r="99" spans="1:13" x14ac:dyDescent="0.2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</row>
    <row r="100" spans="1:13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1:13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3" spans="1:13" ht="12.75" customHeight="1" x14ac:dyDescent="0.2">
      <c r="A103" s="109" t="s">
        <v>92</v>
      </c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</row>
    <row r="104" spans="1:13" x14ac:dyDescent="0.2">
      <c r="A104" s="3" t="s">
        <v>93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3" x14ac:dyDescent="0.2">
      <c r="A105" s="3" t="s">
        <v>94</v>
      </c>
    </row>
    <row r="107" spans="1:13" x14ac:dyDescent="0.2">
      <c r="A107" s="3" t="s">
        <v>95</v>
      </c>
      <c r="E107" s="5"/>
      <c r="F107" s="5"/>
      <c r="I107" s="9"/>
      <c r="J107" s="110" t="s">
        <v>96</v>
      </c>
      <c r="K107" s="5"/>
    </row>
    <row r="108" spans="1:13" x14ac:dyDescent="0.2">
      <c r="A108" s="3" t="s">
        <v>97</v>
      </c>
      <c r="E108" s="15" t="s">
        <v>98</v>
      </c>
      <c r="F108" s="15"/>
      <c r="I108" s="111" t="s">
        <v>99</v>
      </c>
      <c r="J108" s="111"/>
      <c r="K108" s="111"/>
    </row>
    <row r="109" spans="1:13" x14ac:dyDescent="0.2">
      <c r="I109" s="52"/>
      <c r="J109" s="52"/>
      <c r="K109" s="52"/>
    </row>
    <row r="110" spans="1:13" x14ac:dyDescent="0.2">
      <c r="A110" t="s">
        <v>100</v>
      </c>
    </row>
    <row r="111" spans="1:13" x14ac:dyDescent="0.2">
      <c r="A111" s="3" t="s">
        <v>101</v>
      </c>
      <c r="E111" s="5"/>
      <c r="F111" s="5"/>
      <c r="I111" s="5"/>
      <c r="J111" s="5" t="s">
        <v>102</v>
      </c>
      <c r="K111" s="5"/>
    </row>
    <row r="112" spans="1:13" x14ac:dyDescent="0.2">
      <c r="E112" s="15" t="s">
        <v>98</v>
      </c>
      <c r="F112" s="15"/>
      <c r="I112" s="112" t="s">
        <v>99</v>
      </c>
      <c r="J112" s="112"/>
      <c r="K112" s="112"/>
    </row>
  </sheetData>
  <mergeCells count="100">
    <mergeCell ref="M93:M94"/>
    <mergeCell ref="A103:M103"/>
    <mergeCell ref="E108:F108"/>
    <mergeCell ref="I108:K108"/>
    <mergeCell ref="E112:F112"/>
    <mergeCell ref="I112:K112"/>
    <mergeCell ref="C89:D89"/>
    <mergeCell ref="E89:F89"/>
    <mergeCell ref="G89:K89"/>
    <mergeCell ref="A93:A94"/>
    <mergeCell ref="B93:B94"/>
    <mergeCell ref="C93:C94"/>
    <mergeCell ref="D93:F93"/>
    <mergeCell ref="G93:I93"/>
    <mergeCell ref="J93:L93"/>
    <mergeCell ref="E86:F86"/>
    <mergeCell ref="G86:K86"/>
    <mergeCell ref="C87:D87"/>
    <mergeCell ref="E87:F87"/>
    <mergeCell ref="G87:K87"/>
    <mergeCell ref="C88:D88"/>
    <mergeCell ref="E88:F88"/>
    <mergeCell ref="G88:K88"/>
    <mergeCell ref="C84:D84"/>
    <mergeCell ref="E84:F84"/>
    <mergeCell ref="G84:K84"/>
    <mergeCell ref="C85:D85"/>
    <mergeCell ref="E85:F85"/>
    <mergeCell ref="G85:K85"/>
    <mergeCell ref="C82:D82"/>
    <mergeCell ref="E82:F82"/>
    <mergeCell ref="G82:K82"/>
    <mergeCell ref="C83:D83"/>
    <mergeCell ref="E83:F83"/>
    <mergeCell ref="G83:K83"/>
    <mergeCell ref="C80:D80"/>
    <mergeCell ref="E80:F80"/>
    <mergeCell ref="G80:K80"/>
    <mergeCell ref="C81:D81"/>
    <mergeCell ref="E81:F81"/>
    <mergeCell ref="G81:K81"/>
    <mergeCell ref="C77:D77"/>
    <mergeCell ref="E77:F77"/>
    <mergeCell ref="C78:D78"/>
    <mergeCell ref="E78:F78"/>
    <mergeCell ref="G78:K78"/>
    <mergeCell ref="C79:D79"/>
    <mergeCell ref="E79:F79"/>
    <mergeCell ref="G79:K79"/>
    <mergeCell ref="C74:D74"/>
    <mergeCell ref="E74:F74"/>
    <mergeCell ref="C75:D75"/>
    <mergeCell ref="E75:F75"/>
    <mergeCell ref="C76:D76"/>
    <mergeCell ref="E76:F76"/>
    <mergeCell ref="C70:D70"/>
    <mergeCell ref="E70:F70"/>
    <mergeCell ref="G70:K70"/>
    <mergeCell ref="C71:D71"/>
    <mergeCell ref="E71:F71"/>
    <mergeCell ref="G71:K77"/>
    <mergeCell ref="C72:D72"/>
    <mergeCell ref="E72:F72"/>
    <mergeCell ref="C73:D73"/>
    <mergeCell ref="E73:F73"/>
    <mergeCell ref="G67:K67"/>
    <mergeCell ref="C68:D68"/>
    <mergeCell ref="E68:F68"/>
    <mergeCell ref="G68:K68"/>
    <mergeCell ref="C69:D69"/>
    <mergeCell ref="E69:L69"/>
    <mergeCell ref="F60:F61"/>
    <mergeCell ref="A62:B62"/>
    <mergeCell ref="A63:B63"/>
    <mergeCell ref="A64:B64"/>
    <mergeCell ref="C67:D67"/>
    <mergeCell ref="E67:F67"/>
    <mergeCell ref="D53:E53"/>
    <mergeCell ref="D54:E54"/>
    <mergeCell ref="D55:E55"/>
    <mergeCell ref="D56:E56"/>
    <mergeCell ref="A60:B61"/>
    <mergeCell ref="C60:C61"/>
    <mergeCell ref="D60:D61"/>
    <mergeCell ref="E60:E61"/>
    <mergeCell ref="C47:D47"/>
    <mergeCell ref="E47:K47"/>
    <mergeCell ref="A51:A52"/>
    <mergeCell ref="B51:B52"/>
    <mergeCell ref="C51:C52"/>
    <mergeCell ref="D51:E52"/>
    <mergeCell ref="F51:F52"/>
    <mergeCell ref="G51:G52"/>
    <mergeCell ref="H51:H52"/>
    <mergeCell ref="I8:L8"/>
    <mergeCell ref="B24:K24"/>
    <mergeCell ref="D31:K31"/>
    <mergeCell ref="A41:M41"/>
    <mergeCell ref="C46:D46"/>
    <mergeCell ref="E46:K46"/>
  </mergeCells>
  <pageMargins left="0" right="0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1020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2018-11-05T07:34:26Z</dcterms:created>
  <dcterms:modified xsi:type="dcterms:W3CDTF">2018-11-05T07:35:47Z</dcterms:modified>
</cp:coreProperties>
</file>